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<sst xmlns="http://schemas.openxmlformats.org/spreadsheetml/2006/main" count="52" uniqueCount="51">
  <si>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</si>
  <si>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</si>
  <si>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</si>
  <si>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</si>
  <si>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</si>
  <si>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</si>
  <si>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</si>
  <si>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</si>
  <si>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</si>
  <si>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</si>
  <si>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</si>
  <si>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</si>
  <si>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</si>
  <si>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</si>
  <si>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</si>
  <si>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</si>
  <si>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</si>
  <si>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</si>
  <si>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</si>
  <si>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</si>
  <si>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</si>
  <si>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</si>
  <si>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</si>
  <si>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</si>
  <si>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</si>
  <si>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</si>
  <si>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</si>
  <si>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</si>
  <si>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</si>
  <si>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</si>
  <si>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</si>
  <si>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</si>
  <si>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</si>
  <si>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</si>
  <si>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</si>
  <si>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</si>
  <si>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</si>
  <si>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</si>
  <si>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</si>
  <si>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</si>
  <si>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</si>
  <si>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</si>
  <si>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</si>
  <si>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</si>
  <si>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</si>
  <si>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План на 9 місяців  </t>
  </si>
  <si>
    <t>Виконання районного бюджету за 2022 рік</t>
  </si>
  <si>
    <t>Бюджет на 2022 рік                             (із внесеними змінами)</t>
  </si>
  <si>
    <t>Виконано за 2022 рік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</si>
  <si>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</si>
  <si>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Додаток  до рішення одинадцятої сесії районної ради восьмого скликання від "23"березня 2023 року  №2-11/VIII "Про звіт про виконання районного бюджету за 2022 рік"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</si>
</sst>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5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192" fontId="5" fillId="0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1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1" sqref="E1:H1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4" width="16.75390625" style="1" customWidth="1"/>
    <col min="5" max="5" width="13.375" style="1" hidden="1" customWidth="1"/>
    <col min="6" max="6" width="16.75390625" style="1" customWidth="1"/>
    <col min="7" max="7" width="13.375" style="1" customWidth="1"/>
    <col min="8" max="8" width="11.00390625" style="1" hidden="1" customWidth="1"/>
    <col min="9" max="9" width="15.875" style="1" customWidth="1"/>
    <col min="10" max="16384" width="9.125" style="1" customWidth="1"/>
  </cols>
  <sheetData>
    <row r="1" spans="5:8" ht="78" customHeight="1">
      <c r="E1" s="73" t="s">
        <v>50</v>
      </c>
      <c r="F1" s="73"/>
      <c r="G1" s="73"/>
      <c r="H1" s="73"/>
    </row>
    <row r="2" spans="2:8" s="2" customFormat="1" ht="20.25">
      <c r="B2" s="72" t="s">
        <v>46</v>
      </c>
      <c r="C2" s="72"/>
      <c r="D2" s="72"/>
      <c r="E2" s="72"/>
      <c r="F2" s="72"/>
      <c r="G2" s="72"/>
      <c r="H2" s="72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47</v>
      </c>
      <c r="E4" s="13" t="s">
        <v>45</v>
      </c>
      <c r="F4" s="13" t="s">
        <v>48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180.1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180.1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5">IF(D8=0,"",IF(F8/D8*100&gt;=200,"В/100",F8/D8*100))</f>
      </c>
      <c r="H8" s="29">
        <f aca="true" t="shared" si="1" ref="H8:H45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180.1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42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43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500</v>
      </c>
      <c r="E12" s="24">
        <f>E15+E13+E19</f>
        <v>597</v>
      </c>
      <c r="F12" s="24">
        <f>F15+F13+F19</f>
        <v>103.10000000000001</v>
      </c>
      <c r="G12" s="24">
        <f>IF(D12=0,"",IF(F12/D12*100&gt;=200,"В/100",F12/D12*100))</f>
        <v>20.62</v>
      </c>
      <c r="H12" s="24">
        <f t="shared" si="1"/>
        <v>17.269681742043552</v>
      </c>
    </row>
    <row r="13" spans="2:8" ht="43.5" customHeight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25.2</v>
      </c>
      <c r="G13" s="32">
        <f t="shared" si="0"/>
      </c>
      <c r="H13" s="32">
        <f t="shared" si="1"/>
      </c>
    </row>
    <row r="14" spans="2:8" ht="165.75" customHeight="1">
      <c r="B14" s="28">
        <v>21010000</v>
      </c>
      <c r="C14" s="33" t="s">
        <v>22</v>
      </c>
      <c r="D14" s="34">
        <v>0</v>
      </c>
      <c r="E14" s="34">
        <v>0</v>
      </c>
      <c r="F14" s="34">
        <v>25.2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500</v>
      </c>
      <c r="E15" s="32">
        <f>E17+E18+E16</f>
        <v>597</v>
      </c>
      <c r="F15" s="32">
        <f>F17+F18+F16</f>
        <v>77.9</v>
      </c>
      <c r="G15" s="32">
        <f t="shared" si="0"/>
        <v>15.580000000000002</v>
      </c>
      <c r="H15" s="32">
        <f t="shared" si="1"/>
        <v>13.048576214405362</v>
      </c>
    </row>
    <row r="16" spans="2:8" ht="20.25">
      <c r="B16" s="28">
        <v>22010000</v>
      </c>
      <c r="C16" s="35" t="s">
        <v>37</v>
      </c>
      <c r="D16" s="34">
        <v>500</v>
      </c>
      <c r="E16" s="34">
        <v>597</v>
      </c>
      <c r="F16" s="34">
        <v>77.9</v>
      </c>
      <c r="G16" s="34">
        <f>IF(D16=0,"",IF(F16/D16*100&gt;=200,"В/100",F16/D16*100))</f>
        <v>15.580000000000002</v>
      </c>
      <c r="H16" s="34">
        <f>IF(E16=0,"",IF(F16/E16*100&gt;=200,"В/100",F16/E16*100))</f>
        <v>13.048576214405362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 hidden="1">
      <c r="B19" s="38">
        <v>24000000</v>
      </c>
      <c r="C19" s="25" t="s">
        <v>24</v>
      </c>
      <c r="D19" s="32">
        <v>0</v>
      </c>
      <c r="E19" s="32"/>
      <c r="F19" s="32">
        <f>F20</f>
        <v>0</v>
      </c>
      <c r="G19" s="32">
        <f t="shared" si="0"/>
      </c>
      <c r="H19" s="32">
        <f t="shared" si="1"/>
      </c>
    </row>
    <row r="20" spans="2:8" ht="20.25" customHeight="1" hidden="1">
      <c r="B20" s="39" t="s">
        <v>25</v>
      </c>
      <c r="C20" s="35" t="s">
        <v>26</v>
      </c>
      <c r="D20" s="34"/>
      <c r="E20" s="34"/>
      <c r="F20" s="28">
        <v>0</v>
      </c>
      <c r="G20" s="34">
        <f t="shared" si="0"/>
      </c>
      <c r="H20" s="34">
        <f t="shared" si="1"/>
      </c>
    </row>
    <row r="21" spans="2:8" ht="27" customHeight="1">
      <c r="B21" s="40"/>
      <c r="C21" s="41" t="s">
        <v>11</v>
      </c>
      <c r="D21" s="42">
        <f>D6+D12</f>
        <v>500</v>
      </c>
      <c r="E21" s="42">
        <f>E6+E12</f>
        <v>597</v>
      </c>
      <c r="F21" s="42">
        <f>F6+F12</f>
        <v>283.2</v>
      </c>
      <c r="G21" s="42">
        <f t="shared" si="0"/>
        <v>56.64</v>
      </c>
      <c r="H21" s="42">
        <f t="shared" si="1"/>
        <v>47.43718592964824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3391.7</v>
      </c>
      <c r="E22" s="24">
        <f>E23</f>
        <v>472.2</v>
      </c>
      <c r="F22" s="24">
        <f>F23</f>
        <v>3164.1</v>
      </c>
      <c r="G22" s="24">
        <f t="shared" si="0"/>
        <v>93.28950084028659</v>
      </c>
      <c r="H22" s="24" t="str">
        <f t="shared" si="1"/>
        <v>В/100</v>
      </c>
    </row>
    <row r="23" spans="2:8" ht="24" customHeight="1" hidden="1">
      <c r="B23" s="31">
        <v>41000000</v>
      </c>
      <c r="C23" s="44" t="s">
        <v>7</v>
      </c>
      <c r="D23" s="32">
        <f>D24+D27</f>
        <v>3391.7</v>
      </c>
      <c r="E23" s="32">
        <f>E24+E27</f>
        <v>472.2</v>
      </c>
      <c r="F23" s="32">
        <f>F24+F27</f>
        <v>3164.1</v>
      </c>
      <c r="G23" s="32">
        <f t="shared" si="0"/>
        <v>93.28950084028659</v>
      </c>
      <c r="H23" s="32" t="str">
        <f t="shared" si="1"/>
        <v>В/100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SUM(D28:D35)</f>
        <v>3391.7</v>
      </c>
      <c r="E27" s="32">
        <f>SUM(E28:E35)</f>
        <v>472.2</v>
      </c>
      <c r="F27" s="32">
        <f>SUM(F28:F35)</f>
        <v>3164.1</v>
      </c>
      <c r="G27" s="32">
        <f t="shared" si="0"/>
        <v>93.28950084028659</v>
      </c>
      <c r="H27" s="32" t="str">
        <f t="shared" si="1"/>
        <v>В/100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41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44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115.5" customHeight="1">
      <c r="B33" s="47">
        <v>41030600</v>
      </c>
      <c r="C33" s="68" t="s">
        <v>49</v>
      </c>
      <c r="D33" s="34">
        <v>1168.1</v>
      </c>
      <c r="E33" s="34">
        <v>0</v>
      </c>
      <c r="F33" s="37">
        <v>1168.1</v>
      </c>
      <c r="G33" s="34">
        <f t="shared" si="0"/>
        <v>100</v>
      </c>
      <c r="H33" s="34">
        <f t="shared" si="1"/>
      </c>
    </row>
    <row r="34" spans="2:8" ht="25.5" customHeight="1">
      <c r="B34" s="47">
        <v>41053900</v>
      </c>
      <c r="C34" s="68" t="s">
        <v>40</v>
      </c>
      <c r="D34" s="34">
        <v>2223.6</v>
      </c>
      <c r="E34" s="34">
        <v>472.2</v>
      </c>
      <c r="F34" s="37">
        <v>1996</v>
      </c>
      <c r="G34" s="34">
        <f t="shared" si="0"/>
        <v>89.76434610541465</v>
      </c>
      <c r="H34" s="34" t="str">
        <f t="shared" si="1"/>
        <v>В/100</v>
      </c>
    </row>
    <row r="35" spans="2:8" ht="33" customHeight="1" hidden="1">
      <c r="B35" s="28">
        <v>41037000</v>
      </c>
      <c r="C35" s="49" t="s">
        <v>18</v>
      </c>
      <c r="D35" s="34"/>
      <c r="E35" s="34"/>
      <c r="F35" s="37"/>
      <c r="G35" s="34">
        <f t="shared" si="0"/>
      </c>
      <c r="H35" s="34">
        <f t="shared" si="1"/>
      </c>
    </row>
    <row r="36" spans="2:8" s="66" customFormat="1" ht="50.25" customHeight="1">
      <c r="B36" s="16"/>
      <c r="C36" s="17" t="s">
        <v>10</v>
      </c>
      <c r="D36" s="18">
        <f>D21+D22</f>
        <v>3891.7</v>
      </c>
      <c r="E36" s="18">
        <f>E21+E22</f>
        <v>1069.2</v>
      </c>
      <c r="F36" s="18">
        <f>F21+F22</f>
        <v>3447.2999999999997</v>
      </c>
      <c r="G36" s="18">
        <f t="shared" si="0"/>
        <v>88.58082586016394</v>
      </c>
      <c r="H36" s="18" t="str">
        <f t="shared" si="1"/>
        <v>В/100</v>
      </c>
    </row>
    <row r="37" spans="2:8" s="12" customFormat="1" ht="24" customHeight="1">
      <c r="B37" s="50"/>
      <c r="C37" s="51" t="s">
        <v>27</v>
      </c>
      <c r="D37" s="52"/>
      <c r="E37" s="52"/>
      <c r="F37" s="52"/>
      <c r="G37" s="52">
        <f t="shared" si="0"/>
      </c>
      <c r="H37" s="52">
        <f t="shared" si="1"/>
      </c>
    </row>
    <row r="38" spans="2:8" s="12" customFormat="1" ht="24" customHeight="1">
      <c r="B38" s="53">
        <v>20000000</v>
      </c>
      <c r="C38" s="54" t="s">
        <v>1</v>
      </c>
      <c r="D38" s="24">
        <f>D39</f>
        <v>2</v>
      </c>
      <c r="E38" s="24">
        <f>E39</f>
        <v>0</v>
      </c>
      <c r="F38" s="24">
        <f>F39</f>
        <v>4.7</v>
      </c>
      <c r="G38" s="24" t="str">
        <f t="shared" si="0"/>
        <v>В/100</v>
      </c>
      <c r="H38" s="24">
        <f t="shared" si="1"/>
      </c>
    </row>
    <row r="39" spans="2:8" s="14" customFormat="1" ht="28.5" customHeight="1">
      <c r="B39" s="55">
        <v>25000000</v>
      </c>
      <c r="C39" s="56" t="s">
        <v>2</v>
      </c>
      <c r="D39" s="71">
        <v>2</v>
      </c>
      <c r="E39" s="55"/>
      <c r="F39" s="57">
        <v>4.7</v>
      </c>
      <c r="G39" s="57" t="str">
        <f t="shared" si="0"/>
        <v>В/100</v>
      </c>
      <c r="H39" s="57">
        <f t="shared" si="1"/>
      </c>
    </row>
    <row r="40" spans="2:8" s="14" customFormat="1" ht="20.25" hidden="1">
      <c r="B40" s="22">
        <v>41030000</v>
      </c>
      <c r="C40" s="58" t="s">
        <v>29</v>
      </c>
      <c r="D40" s="22">
        <f>D41+D42</f>
        <v>0</v>
      </c>
      <c r="E40" s="22">
        <f>E41+E42</f>
        <v>0</v>
      </c>
      <c r="F40" s="22">
        <f>F41+F42</f>
        <v>0</v>
      </c>
      <c r="G40" s="24">
        <f t="shared" si="0"/>
      </c>
      <c r="H40" s="59">
        <f t="shared" si="1"/>
      </c>
    </row>
    <row r="41" spans="2:8" ht="48" customHeight="1" hidden="1">
      <c r="B41" s="28">
        <v>41034400</v>
      </c>
      <c r="C41" s="60" t="s">
        <v>16</v>
      </c>
      <c r="D41" s="28">
        <v>0</v>
      </c>
      <c r="E41" s="28"/>
      <c r="F41" s="34">
        <v>0</v>
      </c>
      <c r="G41" s="34">
        <f t="shared" si="0"/>
      </c>
      <c r="H41" s="34">
        <f t="shared" si="1"/>
      </c>
    </row>
    <row r="42" spans="2:8" ht="44.25" customHeight="1" hidden="1">
      <c r="B42" s="28">
        <v>41036600</v>
      </c>
      <c r="C42" s="60" t="s">
        <v>31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s="66" customFormat="1" ht="51.75" customHeight="1">
      <c r="B43" s="19"/>
      <c r="C43" s="70" t="s">
        <v>30</v>
      </c>
      <c r="D43" s="18">
        <f>D40+D39</f>
        <v>2</v>
      </c>
      <c r="E43" s="18">
        <f>E40+E39</f>
        <v>0</v>
      </c>
      <c r="F43" s="18">
        <f>F40+F39</f>
        <v>4.7</v>
      </c>
      <c r="G43" s="18" t="str">
        <f t="shared" si="0"/>
        <v>В/100</v>
      </c>
      <c r="H43" s="18">
        <f t="shared" si="1"/>
      </c>
    </row>
    <row r="44" spans="2:8" ht="6" customHeight="1">
      <c r="B44" s="28"/>
      <c r="C44" s="30"/>
      <c r="D44" s="61"/>
      <c r="E44" s="61"/>
      <c r="F44" s="28"/>
      <c r="G44" s="62">
        <f t="shared" si="0"/>
      </c>
      <c r="H44" s="63">
        <f t="shared" si="1"/>
      </c>
    </row>
    <row r="45" spans="2:8" s="66" customFormat="1" ht="25.5" customHeight="1">
      <c r="B45" s="19"/>
      <c r="C45" s="20" t="s">
        <v>9</v>
      </c>
      <c r="D45" s="21">
        <f>D36+D43</f>
        <v>3893.7</v>
      </c>
      <c r="E45" s="21">
        <f>E36+E43</f>
        <v>1069.2</v>
      </c>
      <c r="F45" s="21">
        <f>F36+F43</f>
        <v>3451.9999999999995</v>
      </c>
      <c r="G45" s="18">
        <f t="shared" si="0"/>
        <v>88.65603410637696</v>
      </c>
      <c r="H45" s="18" t="str">
        <f t="shared" si="1"/>
        <v>В/100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78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2023-03-27T07:47:09Z</cp:lastPrinted>
  <dcterms:created xsi:type="dcterms:W3CDTF">2002-08-22T12:41:49Z</dcterms:created>
  <dcterms:modified xsi:type="dcterms:W3CDTF">2023-03-27T07:48:03Z</dcterms:modified>
  <cp:category/>
  <cp:version/>
  <cp:contentType/>
  <cp:contentStatus/>
</cp:coreProperties>
</file>